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10\Dati\documenti\documenti\BANDO TURISMO IN BICI BIM TRONTO\bando turismo in bici 2025\"/>
    </mc:Choice>
  </mc:AlternateContent>
  <xr:revisionPtr revIDLastSave="0" documentId="13_ncr:1_{E6FD5461-554D-4786-8D80-A802AA3A193F}" xr6:coauthVersionLast="47" xr6:coauthVersionMax="47" xr10:uidLastSave="{00000000-0000-0000-0000-000000000000}"/>
  <bookViews>
    <workbookView xWindow="-120" yWindow="-120" windowWidth="29040" windowHeight="15720" xr2:uid="{1E47DAA5-AFF6-4028-8DA0-6FB22BF17B6F}"/>
  </bookViews>
  <sheets>
    <sheet name="Foglio2" sheetId="2" r:id="rId1"/>
  </sheets>
  <definedNames>
    <definedName name="AMM">Foglio2!$F$59</definedName>
    <definedName name="OBB">Foglio2!$F$26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20" i="2"/>
  <c r="F24" i="2" l="1"/>
  <c r="F57" i="2" l="1"/>
  <c r="F53" i="2"/>
  <c r="F49" i="2"/>
  <c r="F45" i="2"/>
  <c r="F41" i="2"/>
  <c r="F37" i="2"/>
  <c r="F33" i="2"/>
  <c r="F25" i="2"/>
  <c r="F26" i="2" s="1"/>
  <c r="F59" i="2" l="1"/>
  <c r="I33" i="2" s="1"/>
  <c r="J33" i="2" s="1"/>
  <c r="F58" i="2"/>
  <c r="I53" i="2" l="1"/>
  <c r="J53" i="2" s="1"/>
  <c r="I49" i="2"/>
  <c r="J49" i="2" s="1"/>
  <c r="I41" i="2"/>
  <c r="J41" i="2" s="1"/>
  <c r="I57" i="2"/>
  <c r="J57" i="2" s="1"/>
  <c r="I37" i="2"/>
  <c r="J37" i="2" s="1"/>
  <c r="I45" i="2"/>
  <c r="J45" i="2" s="1"/>
  <c r="I26" i="2"/>
  <c r="I27" i="2" s="1"/>
  <c r="D60" i="2"/>
  <c r="E61" i="2" s="1"/>
  <c r="J27" i="2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Personal</author>
  </authors>
  <commentList>
    <comment ref="D12" authorId="0" shapeId="0" xr:uid="{D4FDA21E-0EA0-4F5D-BB6B-E40BA86B4C69}">
      <text>
        <r>
          <rPr>
            <b/>
            <sz val="9"/>
            <color indexed="81"/>
            <rFont val="Tahoma"/>
            <family val="2"/>
          </rPr>
          <t>Il nome e cognome del fornitore e/o della denominazione dell' impresa e del codice fiscale vanno compilato SOLO IN SEDE DI RENDICONTO.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6FC07B8B-F079-47A8-B676-A2FA34D05B22}">
      <text>
        <r>
          <rPr>
            <sz val="9"/>
            <color indexed="81"/>
            <rFont val="Tahoma"/>
            <family val="2"/>
          </rPr>
          <t xml:space="preserve">Il nome e cognome del fornitore e/o della denominazione dell' impresa e del codice fiscale vanno compilato SOLO IN SEDE DI RENDICONTO.
</t>
        </r>
      </text>
    </comment>
  </commentList>
</comments>
</file>

<file path=xl/sharedStrings.xml><?xml version="1.0" encoding="utf-8"?>
<sst xmlns="http://schemas.openxmlformats.org/spreadsheetml/2006/main" count="87" uniqueCount="59">
  <si>
    <t>Denominazione impresa</t>
  </si>
  <si>
    <t>Codice fiscale/Partita IVA</t>
  </si>
  <si>
    <t>Provincia della sede oggetto dell'intervento</t>
  </si>
  <si>
    <t>SPESE OBBLIGATORIE ( almeno una )</t>
  </si>
  <si>
    <t>Voce di spesa del Bando</t>
  </si>
  <si>
    <t>Descrizione spesa</t>
  </si>
  <si>
    <t>Codice fiscale fornitore</t>
  </si>
  <si>
    <t>Importo (Iva esclusa)</t>
  </si>
  <si>
    <t>A )   Spese per la realizzazione di azioni di comunicazione e/o di promozione</t>
  </si>
  <si>
    <t>TOTALE A )</t>
  </si>
  <si>
    <t>B )    Spese per adesione a club di prodotto/collezioni verticali</t>
  </si>
  <si>
    <t>TOTALE B )</t>
  </si>
  <si>
    <t xml:space="preserve">C )        Spese per la partecipazione ad eventi e fiere del settore cicloturistico.
</t>
  </si>
  <si>
    <t>TOTALE C )</t>
  </si>
  <si>
    <t>Totale spese OBBLIGATORIE dichiarate (A+B+C)</t>
  </si>
  <si>
    <t>CONSORZIO BACINO IMBRIFERO DEL FIUME TRONTO</t>
  </si>
  <si>
    <t>ASCOLI PICENO</t>
  </si>
  <si>
    <t>D )        Interventi finalizzati alla riconversione delle strutture ricettive in bike-hotel</t>
  </si>
  <si>
    <t>TOTALE D )</t>
  </si>
  <si>
    <t>E )       Acquisto di biciclette, e-bike, cargo-bike e relative dotazioni di sicurezza (es. acquisto di caschi, luci, campanelli, etc.) o contratti  (a canone)  di noleggio/leasing e manutenzione di biciclette, e-bike, cargo-bike</t>
  </si>
  <si>
    <t>TOTALE E )</t>
  </si>
  <si>
    <t>F )       Acquisto e installazione di attrezzature necessarie all’alloggio delle biciclette e per lo stallo in sicurezza</t>
  </si>
  <si>
    <t>TOTALE F )</t>
  </si>
  <si>
    <t xml:space="preserve">G )       Implementazione di servizi complementari e di supporto al cicloturista, </t>
  </si>
  <si>
    <t>TOTALE G )</t>
  </si>
  <si>
    <t>H )       Consulenza strategica e tecnica</t>
  </si>
  <si>
    <t>TOTALE H )</t>
  </si>
  <si>
    <t>I )      Spese per implementazioni e aggiornamenti sito web</t>
  </si>
  <si>
    <t>TOTALE I )</t>
  </si>
  <si>
    <t xml:space="preserve">L )    Formazione del personale </t>
  </si>
  <si>
    <t>TOTALE L )</t>
  </si>
  <si>
    <t xml:space="preserve">TOTALE SPESE  DICHIARATE da lett.A) a Lett. L) (investimento minimo richiesto: 3.000 € ) </t>
  </si>
  <si>
    <t>M)</t>
  </si>
  <si>
    <t>N)</t>
  </si>
  <si>
    <t>O)</t>
  </si>
  <si>
    <t>Spese ammissibili (N)</t>
  </si>
  <si>
    <t>CONTRIBUTO RICHIESTO ( contributo dell' 80% delle spese ammissibili, Max Contributo 15.000 € )</t>
  </si>
  <si>
    <t>Attenzione l'importo delle spese OBBLIGATORIE non possono essere inferiori al 20%  o  superiori al 40% del totale  della spesa ammissibile ( lett.N)</t>
  </si>
  <si>
    <t xml:space="preserve">TOTALE SPESE AMMISSIBILI da lett. A) a lett.L) (investimento minimo richiesto: 3.000 € ) </t>
  </si>
  <si>
    <t>&lt;&lt;&lt;&lt;&lt;&lt;&lt;&lt;&lt;</t>
  </si>
  <si>
    <t>massimo 20%  di</t>
  </si>
  <si>
    <t>massimo 80%  di</t>
  </si>
  <si>
    <t>massimo 10%  di</t>
  </si>
  <si>
    <t xml:space="preserve">contributo ammesso:&gt;&gt;&gt; </t>
  </si>
  <si>
    <t>%</t>
  </si>
  <si>
    <t>misura massima e minima spese obbligatorie</t>
  </si>
  <si>
    <t>Totale spese OBBLIGATORIE dichiarate  AMMISSIBILIA+B+C)</t>
  </si>
  <si>
    <t>spesa ammissibile</t>
  </si>
  <si>
    <t>Attenzione l'importo è superiore al 10% del totale spese ammissibili</t>
  </si>
  <si>
    <t>spese ammissibile</t>
  </si>
  <si>
    <t>Attenzione l'importo è superiore all'80% del totale spese ammissibili</t>
  </si>
  <si>
    <t>Attenzione l'importo è superiore all'20% del totale spese ammissibili</t>
  </si>
  <si>
    <t>( MINIMO)20% di</t>
  </si>
  <si>
    <t>(MASSIMO)40%  di</t>
  </si>
  <si>
    <t>Nome e Cognome e/o impresa del fornitore</t>
  </si>
  <si>
    <t>misura massima spese ammissibile</t>
  </si>
  <si>
    <t>spese ammissibili</t>
  </si>
  <si>
    <t>Contributo massimo € 15.000,00</t>
  </si>
  <si>
    <r>
      <t>ALLEGATO  B- Bando Turismo in Bici 2025 -II</t>
    </r>
    <r>
      <rPr>
        <b/>
        <vertAlign val="superscript"/>
        <sz val="18"/>
        <color theme="1"/>
        <rFont val="Calibri"/>
        <family val="2"/>
      </rPr>
      <t>a</t>
    </r>
    <r>
      <rPr>
        <b/>
        <sz val="18"/>
        <color theme="1"/>
        <rFont val="Calibri"/>
        <family val="2"/>
      </rPr>
      <t xml:space="preserve"> edizione
</t>
    </r>
    <r>
      <rPr>
        <b/>
        <sz val="18"/>
        <color rgb="FFFF0000"/>
        <rFont val="Calibri"/>
        <family val="2"/>
      </rPr>
      <t>Prospetto delle spese (da allegare alla presentazione della candidatura con i relativi preventivi)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</si>
</sst>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b/>
      <sz val="10"/>
      <color theme="1"/>
      <name val="Calibri"/>
      <family val="2"/>
    </font>
    <font>
      <sz val="10"/>
      <color theme="1"/>
      <name val="Arial Black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35" xfId="0" applyFont="1" applyBorder="1"/>
    <xf numFmtId="4" fontId="1" fillId="0" borderId="36" xfId="0" applyNumberFormat="1" applyFont="1" applyBorder="1" applyAlignment="1">
      <alignment wrapText="1"/>
    </xf>
    <xf numFmtId="0" fontId="1" fillId="0" borderId="37" xfId="0" applyFont="1" applyBorder="1"/>
    <xf numFmtId="4" fontId="1" fillId="0" borderId="23" xfId="0" applyNumberFormat="1" applyFont="1" applyBorder="1"/>
    <xf numFmtId="4" fontId="1" fillId="0" borderId="38" xfId="0" applyNumberFormat="1" applyFont="1" applyBorder="1"/>
    <xf numFmtId="0" fontId="1" fillId="0" borderId="39" xfId="0" applyFont="1" applyBorder="1"/>
    <xf numFmtId="4" fontId="1" fillId="0" borderId="40" xfId="0" applyNumberFormat="1" applyFont="1" applyBorder="1"/>
    <xf numFmtId="4" fontId="1" fillId="0" borderId="41" xfId="0" applyNumberFormat="1" applyFont="1" applyBorder="1"/>
    <xf numFmtId="4" fontId="1" fillId="0" borderId="44" xfId="0" applyNumberFormat="1" applyFont="1" applyBorder="1" applyAlignment="1">
      <alignment wrapText="1"/>
    </xf>
    <xf numFmtId="4" fontId="1" fillId="0" borderId="43" xfId="0" applyNumberFormat="1" applyFont="1" applyBorder="1"/>
    <xf numFmtId="4" fontId="1" fillId="0" borderId="42" xfId="0" applyNumberFormat="1" applyFont="1" applyBorder="1"/>
    <xf numFmtId="4" fontId="1" fillId="0" borderId="44" xfId="0" applyNumberFormat="1" applyFont="1" applyBorder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right" vertical="center" wrapText="1"/>
    </xf>
    <xf numFmtId="0" fontId="1" fillId="0" borderId="24" xfId="0" applyFont="1" applyBorder="1"/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49" fontId="7" fillId="3" borderId="9" xfId="0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 wrapText="1"/>
    </xf>
    <xf numFmtId="0" fontId="7" fillId="3" borderId="12" xfId="0" applyFont="1" applyFill="1" applyBorder="1" applyAlignment="1">
      <alignment vertical="center"/>
    </xf>
    <xf numFmtId="49" fontId="7" fillId="3" borderId="12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vertical="center"/>
    </xf>
    <xf numFmtId="165" fontId="4" fillId="3" borderId="17" xfId="0" applyNumberFormat="1" applyFont="1" applyFill="1" applyBorder="1" applyAlignment="1">
      <alignment horizontal="right" vertical="center" wrapText="1"/>
    </xf>
    <xf numFmtId="165" fontId="4" fillId="3" borderId="0" xfId="0" applyNumberFormat="1" applyFont="1" applyFill="1" applyAlignment="1">
      <alignment horizontal="right" vertical="center" wrapText="1"/>
    </xf>
    <xf numFmtId="165" fontId="4" fillId="3" borderId="34" xfId="0" applyNumberFormat="1" applyFont="1" applyFill="1" applyBorder="1" applyAlignment="1">
      <alignment horizontal="right" vertical="center"/>
    </xf>
    <xf numFmtId="165" fontId="4" fillId="3" borderId="3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7" fillId="2" borderId="12" xfId="0" applyFont="1" applyFill="1" applyBorder="1" applyAlignment="1">
      <alignment vertical="center"/>
    </xf>
    <xf numFmtId="49" fontId="7" fillId="2" borderId="12" xfId="0" applyNumberFormat="1" applyFont="1" applyFill="1" applyBorder="1" applyAlignment="1">
      <alignment vertical="center"/>
    </xf>
    <xf numFmtId="164" fontId="7" fillId="2" borderId="0" xfId="0" applyNumberFormat="1" applyFont="1" applyFill="1" applyAlignment="1">
      <alignment vertical="center" wrapText="1"/>
    </xf>
    <xf numFmtId="0" fontId="7" fillId="2" borderId="15" xfId="0" applyFont="1" applyFill="1" applyBorder="1" applyAlignment="1">
      <alignment vertical="center"/>
    </xf>
    <xf numFmtId="49" fontId="7" fillId="2" borderId="15" xfId="0" applyNumberFormat="1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horizontal="right"/>
    </xf>
    <xf numFmtId="164" fontId="7" fillId="2" borderId="29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4" fontId="4" fillId="2" borderId="32" xfId="0" applyNumberFormat="1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9" fontId="9" fillId="4" borderId="31" xfId="0" applyNumberFormat="1" applyFont="1" applyFill="1" applyBorder="1"/>
    <xf numFmtId="165" fontId="1" fillId="0" borderId="28" xfId="0" applyNumberFormat="1" applyFont="1" applyBorder="1"/>
    <xf numFmtId="0" fontId="1" fillId="0" borderId="2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2" xfId="0" applyFont="1" applyBorder="1" applyAlignment="1">
      <alignment wrapText="1"/>
    </xf>
    <xf numFmtId="4" fontId="1" fillId="0" borderId="47" xfId="0" applyNumberFormat="1" applyFont="1" applyBorder="1"/>
    <xf numFmtId="4" fontId="1" fillId="0" borderId="48" xfId="0" applyNumberFormat="1" applyFont="1" applyBorder="1"/>
    <xf numFmtId="4" fontId="1" fillId="0" borderId="26" xfId="0" applyNumberFormat="1" applyFont="1" applyBorder="1"/>
    <xf numFmtId="4" fontId="1" fillId="0" borderId="49" xfId="0" applyNumberFormat="1" applyFont="1" applyBorder="1"/>
    <xf numFmtId="4" fontId="0" fillId="0" borderId="26" xfId="0" applyNumberFormat="1" applyBorder="1"/>
    <xf numFmtId="4" fontId="0" fillId="0" borderId="49" xfId="0" applyNumberFormat="1" applyBorder="1"/>
    <xf numFmtId="164" fontId="7" fillId="3" borderId="10" xfId="0" applyNumberFormat="1" applyFont="1" applyFill="1" applyBorder="1" applyAlignment="1" applyProtection="1">
      <alignment vertical="center" wrapText="1"/>
      <protection locked="0"/>
    </xf>
    <xf numFmtId="164" fontId="7" fillId="3" borderId="13" xfId="0" applyNumberFormat="1" applyFont="1" applyFill="1" applyBorder="1" applyAlignment="1" applyProtection="1">
      <alignment vertical="center" wrapText="1"/>
      <protection locked="0"/>
    </xf>
    <xf numFmtId="164" fontId="7" fillId="3" borderId="16" xfId="0" applyNumberFormat="1" applyFont="1" applyFill="1" applyBorder="1" applyAlignment="1" applyProtection="1">
      <alignment vertical="center" wrapText="1"/>
      <protection locked="0"/>
    </xf>
    <xf numFmtId="164" fontId="7" fillId="3" borderId="17" xfId="0" applyNumberFormat="1" applyFont="1" applyFill="1" applyBorder="1" applyAlignment="1" applyProtection="1">
      <alignment vertical="center" wrapText="1"/>
      <protection locked="0"/>
    </xf>
    <xf numFmtId="164" fontId="7" fillId="3" borderId="20" xfId="0" applyNumberFormat="1" applyFont="1" applyFill="1" applyBorder="1" applyAlignment="1" applyProtection="1">
      <alignment vertical="center" wrapText="1"/>
      <protection locked="0"/>
    </xf>
    <xf numFmtId="164" fontId="7" fillId="3" borderId="21" xfId="0" applyNumberFormat="1" applyFont="1" applyFill="1" applyBorder="1" applyAlignment="1" applyProtection="1">
      <alignment vertical="center" wrapText="1"/>
      <protection locked="0"/>
    </xf>
    <xf numFmtId="164" fontId="7" fillId="2" borderId="13" xfId="0" applyNumberFormat="1" applyFont="1" applyFill="1" applyBorder="1" applyAlignment="1" applyProtection="1">
      <alignment vertical="center" wrapText="1"/>
      <protection locked="0"/>
    </xf>
    <xf numFmtId="164" fontId="7" fillId="2" borderId="16" xfId="0" applyNumberFormat="1" applyFont="1" applyFill="1" applyBorder="1" applyAlignment="1" applyProtection="1">
      <alignment vertical="center" wrapText="1"/>
      <protection locked="0"/>
    </xf>
    <xf numFmtId="0" fontId="7" fillId="3" borderId="9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vertical="center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center" vertical="center" wrapText="1"/>
    </xf>
    <xf numFmtId="4" fontId="1" fillId="0" borderId="47" xfId="0" applyNumberFormat="1" applyFont="1" applyBorder="1" applyAlignment="1">
      <alignment vertical="center"/>
    </xf>
    <xf numFmtId="0" fontId="14" fillId="0" borderId="26" xfId="0" applyFont="1" applyBorder="1" applyAlignment="1">
      <alignment horizontal="left" wrapText="1"/>
    </xf>
    <xf numFmtId="0" fontId="14" fillId="0" borderId="0" xfId="0" applyFont="1"/>
    <xf numFmtId="0" fontId="14" fillId="0" borderId="24" xfId="0" applyFont="1" applyBorder="1"/>
    <xf numFmtId="49" fontId="14" fillId="0" borderId="0" xfId="0" applyNumberFormat="1" applyFont="1"/>
    <xf numFmtId="0" fontId="4" fillId="3" borderId="2" xfId="0" applyFont="1" applyFill="1" applyBorder="1" applyAlignment="1">
      <alignment horizontal="right" vertical="center" wrapText="1"/>
    </xf>
    <xf numFmtId="0" fontId="8" fillId="3" borderId="3" xfId="0" applyFont="1" applyFill="1" applyBorder="1"/>
    <xf numFmtId="0" fontId="8" fillId="3" borderId="4" xfId="0" applyFont="1" applyFill="1" applyBorder="1"/>
    <xf numFmtId="0" fontId="4" fillId="3" borderId="18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wrapText="1"/>
    </xf>
    <xf numFmtId="0" fontId="14" fillId="0" borderId="26" xfId="0" applyFont="1" applyBorder="1" applyAlignment="1">
      <alignment horizontal="left" wrapText="1"/>
    </xf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/>
    </xf>
    <xf numFmtId="0" fontId="4" fillId="3" borderId="30" xfId="0" applyFont="1" applyFill="1" applyBorder="1" applyAlignment="1">
      <alignment horizontal="right" vertical="center"/>
    </xf>
    <xf numFmtId="0" fontId="9" fillId="6" borderId="31" xfId="0" applyFont="1" applyFill="1" applyBorder="1" applyAlignment="1">
      <alignment horizontal="left" vertical="center"/>
    </xf>
    <xf numFmtId="0" fontId="9" fillId="6" borderId="27" xfId="0" applyFont="1" applyFill="1" applyBorder="1" applyAlignment="1">
      <alignment horizontal="left" vertical="center"/>
    </xf>
    <xf numFmtId="0" fontId="9" fillId="6" borderId="28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right" vertical="center"/>
    </xf>
    <xf numFmtId="0" fontId="4" fillId="3" borderId="27" xfId="0" applyFont="1" applyFill="1" applyBorder="1" applyAlignment="1">
      <alignment horizontal="right" vertical="center"/>
    </xf>
    <xf numFmtId="0" fontId="4" fillId="3" borderId="28" xfId="0" applyFont="1" applyFill="1" applyBorder="1" applyAlignment="1">
      <alignment horizontal="right" vertical="center"/>
    </xf>
    <xf numFmtId="165" fontId="4" fillId="3" borderId="21" xfId="0" applyNumberFormat="1" applyFont="1" applyFill="1" applyBorder="1" applyAlignment="1">
      <alignment horizontal="right" vertical="center"/>
    </xf>
    <xf numFmtId="165" fontId="4" fillId="3" borderId="3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7" borderId="50" xfId="0" applyFill="1" applyBorder="1" applyAlignment="1" applyProtection="1">
      <alignment horizontal="left" vertical="center" wrapText="1"/>
      <protection hidden="1"/>
    </xf>
    <xf numFmtId="0" fontId="0" fillId="7" borderId="0" xfId="0" applyFill="1" applyAlignment="1" applyProtection="1">
      <alignment horizontal="left" vertical="center" wrapText="1"/>
      <protection hidden="1"/>
    </xf>
    <xf numFmtId="4" fontId="10" fillId="8" borderId="50" xfId="0" applyNumberFormat="1" applyFont="1" applyFill="1" applyBorder="1" applyAlignment="1">
      <alignment horizontal="center"/>
    </xf>
    <xf numFmtId="4" fontId="10" fillId="8" borderId="0" xfId="0" applyNumberFormat="1" applyFont="1" applyFill="1" applyAlignment="1">
      <alignment horizontal="center"/>
    </xf>
    <xf numFmtId="4" fontId="10" fillId="8" borderId="51" xfId="0" applyNumberFormat="1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</cellXfs>
  <cellStyles count="1">
    <cellStyle name="Normale" xfId="0" builtinId="0"/>
  </cellStyles>
  <dxfs count="25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2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1914525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D7F9E6D-D92D-E650-D703-4C5FF2022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1876425" cy="91440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6</xdr:row>
      <xdr:rowOff>0</xdr:rowOff>
    </xdr:from>
    <xdr:ext cx="3067050" cy="18954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A58B095-22E8-4A2A-B2D1-7018029F4778}"/>
            </a:ext>
          </a:extLst>
        </xdr:cNvPr>
        <xdr:cNvSpPr/>
      </xdr:nvSpPr>
      <xdr:spPr>
        <a:xfrm>
          <a:off x="11763375" y="1323975"/>
          <a:ext cx="3067050" cy="189547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E802-CAD4-4ADD-A751-C69C9198B500}">
  <dimension ref="A2:S61"/>
  <sheetViews>
    <sheetView tabSelected="1" topLeftCell="B2" workbookViewId="0">
      <selection activeCell="B7" sqref="B7:F7"/>
    </sheetView>
  </sheetViews>
  <sheetFormatPr defaultRowHeight="12.75" x14ac:dyDescent="0.2"/>
  <cols>
    <col min="1" max="1" width="9.140625" style="1"/>
    <col min="2" max="2" width="42.42578125" style="1" customWidth="1"/>
    <col min="3" max="3" width="29.28515625" style="1" customWidth="1"/>
    <col min="4" max="6" width="20.7109375" style="1" customWidth="1"/>
    <col min="7" max="7" width="10" style="1" customWidth="1"/>
    <col min="8" max="8" width="12" style="1" customWidth="1"/>
    <col min="9" max="9" width="17.42578125" style="2" customWidth="1"/>
    <col min="10" max="10" width="15.42578125" style="2" customWidth="1"/>
    <col min="11" max="11" width="9.140625" style="2"/>
    <col min="12" max="12" width="10.28515625" style="1" bestFit="1" customWidth="1"/>
    <col min="13" max="16384" width="9.140625" style="1"/>
  </cols>
  <sheetData>
    <row r="2" spans="2:7" ht="15" x14ac:dyDescent="0.3">
      <c r="C2" s="15" t="s">
        <v>15</v>
      </c>
    </row>
    <row r="3" spans="2:7" ht="15" x14ac:dyDescent="0.3">
      <c r="D3" s="15" t="s">
        <v>16</v>
      </c>
    </row>
    <row r="7" spans="2:7" ht="112.5" customHeight="1" x14ac:dyDescent="0.2">
      <c r="B7" s="102" t="s">
        <v>58</v>
      </c>
      <c r="C7" s="103"/>
      <c r="D7" s="103"/>
      <c r="E7" s="103"/>
      <c r="F7" s="104"/>
      <c r="G7" s="16"/>
    </row>
    <row r="8" spans="2:7" ht="33" customHeight="1" x14ac:dyDescent="0.25">
      <c r="B8" s="17" t="s">
        <v>0</v>
      </c>
      <c r="C8" s="105"/>
      <c r="D8" s="105"/>
      <c r="E8" s="105"/>
      <c r="F8" s="106"/>
      <c r="G8" s="18"/>
    </row>
    <row r="9" spans="2:7" ht="15.75" x14ac:dyDescent="0.25">
      <c r="B9" s="17" t="s">
        <v>1</v>
      </c>
      <c r="C9" s="89"/>
      <c r="D9" s="92"/>
      <c r="E9" s="90"/>
      <c r="F9" s="90"/>
    </row>
    <row r="10" spans="2:7" ht="16.5" thickBot="1" x14ac:dyDescent="0.3">
      <c r="B10" s="19" t="s">
        <v>2</v>
      </c>
      <c r="C10" s="90"/>
      <c r="D10" s="91"/>
      <c r="E10" s="107"/>
      <c r="F10" s="108"/>
      <c r="G10" s="21"/>
    </row>
    <row r="11" spans="2:7" ht="24" thickBot="1" x14ac:dyDescent="0.25">
      <c r="B11" s="109" t="s">
        <v>3</v>
      </c>
      <c r="C11" s="110"/>
      <c r="D11" s="111"/>
      <c r="E11" s="111"/>
      <c r="F11" s="112"/>
      <c r="G11" s="22"/>
    </row>
    <row r="12" spans="2:7" ht="26.25" thickBot="1" x14ac:dyDescent="0.25">
      <c r="B12" s="23" t="s">
        <v>4</v>
      </c>
      <c r="C12" s="24" t="s">
        <v>5</v>
      </c>
      <c r="D12" s="87" t="s">
        <v>54</v>
      </c>
      <c r="E12" s="24" t="s">
        <v>6</v>
      </c>
      <c r="F12" s="25" t="s">
        <v>7</v>
      </c>
      <c r="G12" s="26"/>
    </row>
    <row r="13" spans="2:7" x14ac:dyDescent="0.2">
      <c r="B13" s="113" t="s">
        <v>8</v>
      </c>
      <c r="C13" s="81"/>
      <c r="D13" s="27"/>
      <c r="E13" s="28"/>
      <c r="F13" s="73"/>
      <c r="G13" s="29"/>
    </row>
    <row r="14" spans="2:7" x14ac:dyDescent="0.2">
      <c r="B14" s="97"/>
      <c r="C14" s="82"/>
      <c r="D14" s="30"/>
      <c r="E14" s="31"/>
      <c r="F14" s="74"/>
      <c r="G14" s="29"/>
    </row>
    <row r="15" spans="2:7" ht="13.5" thickBot="1" x14ac:dyDescent="0.25">
      <c r="B15" s="98"/>
      <c r="C15" s="83"/>
      <c r="D15" s="32"/>
      <c r="E15" s="33"/>
      <c r="F15" s="75"/>
      <c r="G15" s="29"/>
    </row>
    <row r="16" spans="2:7" ht="13.5" thickBot="1" x14ac:dyDescent="0.25">
      <c r="B16" s="93" t="s">
        <v>9</v>
      </c>
      <c r="C16" s="94"/>
      <c r="D16" s="94"/>
      <c r="E16" s="95"/>
      <c r="F16" s="76">
        <f>F13+F14+F15</f>
        <v>0</v>
      </c>
      <c r="G16" s="29"/>
    </row>
    <row r="17" spans="2:19" x14ac:dyDescent="0.2">
      <c r="B17" s="96" t="s">
        <v>10</v>
      </c>
      <c r="C17" s="82"/>
      <c r="D17" s="30"/>
      <c r="E17" s="31"/>
      <c r="F17" s="74"/>
      <c r="G17" s="29"/>
    </row>
    <row r="18" spans="2:19" x14ac:dyDescent="0.2">
      <c r="B18" s="97"/>
      <c r="C18" s="83"/>
      <c r="D18" s="32"/>
      <c r="E18" s="33"/>
      <c r="F18" s="75"/>
      <c r="G18" s="29"/>
    </row>
    <row r="19" spans="2:19" ht="13.5" thickBot="1" x14ac:dyDescent="0.25">
      <c r="B19" s="98"/>
      <c r="C19" s="84"/>
      <c r="D19" s="34"/>
      <c r="E19" s="35"/>
      <c r="F19" s="77"/>
      <c r="G19" s="29"/>
    </row>
    <row r="20" spans="2:19" ht="13.5" thickBot="1" x14ac:dyDescent="0.25">
      <c r="B20" s="93" t="s">
        <v>11</v>
      </c>
      <c r="C20" s="94"/>
      <c r="D20" s="94"/>
      <c r="E20" s="95"/>
      <c r="F20" s="76">
        <f>SUM(F17:F19)</f>
        <v>0</v>
      </c>
      <c r="G20" s="29"/>
    </row>
    <row r="21" spans="2:19" x14ac:dyDescent="0.2">
      <c r="B21" s="99" t="s">
        <v>12</v>
      </c>
      <c r="C21" s="82"/>
      <c r="D21" s="30"/>
      <c r="E21" s="31"/>
      <c r="F21" s="74"/>
      <c r="G21" s="29"/>
    </row>
    <row r="22" spans="2:19" x14ac:dyDescent="0.2">
      <c r="B22" s="100"/>
      <c r="C22" s="82"/>
      <c r="D22" s="30"/>
      <c r="E22" s="31"/>
      <c r="F22" s="74"/>
      <c r="G22" s="29"/>
    </row>
    <row r="23" spans="2:19" ht="13.5" thickBot="1" x14ac:dyDescent="0.25">
      <c r="B23" s="101"/>
      <c r="C23" s="84"/>
      <c r="D23" s="34"/>
      <c r="E23" s="35"/>
      <c r="F23" s="77"/>
      <c r="G23" s="29"/>
    </row>
    <row r="24" spans="2:19" ht="13.5" thickBot="1" x14ac:dyDescent="0.25">
      <c r="B24" s="93" t="s">
        <v>13</v>
      </c>
      <c r="C24" s="94"/>
      <c r="D24" s="94"/>
      <c r="E24" s="95"/>
      <c r="F24" s="78">
        <f>SUM(F21:F23)</f>
        <v>0</v>
      </c>
      <c r="G24" s="29"/>
    </row>
    <row r="25" spans="2:19" ht="39" thickBot="1" x14ac:dyDescent="0.25">
      <c r="B25" s="120" t="s">
        <v>14</v>
      </c>
      <c r="C25" s="121"/>
      <c r="D25" s="121"/>
      <c r="E25" s="121"/>
      <c r="F25" s="36">
        <f>F16+F20+F24</f>
        <v>0</v>
      </c>
      <c r="G25" s="37"/>
      <c r="H25" s="3" t="s">
        <v>44</v>
      </c>
      <c r="I25" s="88" t="s">
        <v>56</v>
      </c>
      <c r="J25" s="4" t="s">
        <v>45</v>
      </c>
    </row>
    <row r="26" spans="2:19" ht="48" customHeight="1" x14ac:dyDescent="0.2">
      <c r="B26" s="125"/>
      <c r="C26" s="121" t="s">
        <v>46</v>
      </c>
      <c r="D26" s="121"/>
      <c r="E26" s="127"/>
      <c r="F26" s="130">
        <f>F25</f>
        <v>0</v>
      </c>
      <c r="G26" s="38"/>
      <c r="H26" s="5" t="s">
        <v>52</v>
      </c>
      <c r="I26" s="6">
        <f>F59</f>
        <v>0</v>
      </c>
      <c r="J26" s="7">
        <f>F59*20%</f>
        <v>0</v>
      </c>
      <c r="K26" s="143" t="s">
        <v>47</v>
      </c>
      <c r="L26" s="144"/>
      <c r="M26" s="144"/>
      <c r="N26" s="145"/>
      <c r="O26" s="141" t="s">
        <v>37</v>
      </c>
      <c r="P26" s="142"/>
      <c r="Q26" s="142"/>
      <c r="R26" s="142"/>
      <c r="S26" s="142"/>
    </row>
    <row r="27" spans="2:19" ht="48" customHeight="1" thickBot="1" x14ac:dyDescent="0.25">
      <c r="B27" s="126"/>
      <c r="C27" s="128"/>
      <c r="D27" s="128"/>
      <c r="E27" s="129"/>
      <c r="F27" s="131"/>
      <c r="G27" s="39"/>
      <c r="H27" s="8" t="s">
        <v>53</v>
      </c>
      <c r="I27" s="9">
        <f>I26</f>
        <v>0</v>
      </c>
      <c r="J27" s="10">
        <f>F59*40%</f>
        <v>0</v>
      </c>
      <c r="K27" s="143"/>
      <c r="L27" s="144"/>
      <c r="M27" s="144"/>
      <c r="N27" s="145"/>
      <c r="O27" s="141"/>
      <c r="P27" s="142"/>
      <c r="Q27" s="142"/>
      <c r="R27" s="142"/>
      <c r="S27" s="142"/>
    </row>
    <row r="28" spans="2:19" ht="9.75" customHeight="1" thickBot="1" x14ac:dyDescent="0.25">
      <c r="B28" s="40"/>
      <c r="C28" s="41"/>
      <c r="D28" s="41"/>
      <c r="E28" s="41"/>
      <c r="F28" s="42"/>
      <c r="G28" s="42"/>
    </row>
    <row r="29" spans="2:19" ht="55.5" customHeight="1" thickBot="1" x14ac:dyDescent="0.25">
      <c r="B29" s="23" t="s">
        <v>4</v>
      </c>
      <c r="C29" s="24" t="s">
        <v>5</v>
      </c>
      <c r="D29" s="87" t="s">
        <v>54</v>
      </c>
      <c r="E29" s="24" t="s">
        <v>6</v>
      </c>
      <c r="F29" s="25" t="s">
        <v>7</v>
      </c>
      <c r="G29" s="42"/>
      <c r="H29" s="63" t="s">
        <v>44</v>
      </c>
      <c r="I29" s="88" t="s">
        <v>56</v>
      </c>
      <c r="J29" s="11" t="s">
        <v>55</v>
      </c>
    </row>
    <row r="30" spans="2:19" x14ac:dyDescent="0.2">
      <c r="B30" s="118" t="s">
        <v>17</v>
      </c>
      <c r="C30" s="85"/>
      <c r="D30" s="43"/>
      <c r="E30" s="44"/>
      <c r="F30" s="79"/>
      <c r="G30" s="45"/>
      <c r="H30" s="64"/>
      <c r="I30" s="68"/>
      <c r="J30" s="12"/>
    </row>
    <row r="31" spans="2:19" x14ac:dyDescent="0.2">
      <c r="B31" s="118"/>
      <c r="C31" s="85"/>
      <c r="D31" s="43"/>
      <c r="E31" s="44"/>
      <c r="F31" s="79"/>
      <c r="G31" s="45"/>
      <c r="H31" s="20"/>
      <c r="I31" s="69"/>
      <c r="J31" s="6"/>
    </row>
    <row r="32" spans="2:19" ht="13.5" thickBot="1" x14ac:dyDescent="0.25">
      <c r="B32" s="119"/>
      <c r="C32" s="86"/>
      <c r="D32" s="46"/>
      <c r="E32" s="47"/>
      <c r="F32" s="80"/>
      <c r="G32" s="45"/>
      <c r="H32" s="65"/>
      <c r="I32" s="70"/>
      <c r="J32" s="13"/>
    </row>
    <row r="33" spans="2:19" ht="26.25" thickBot="1" x14ac:dyDescent="0.25">
      <c r="B33" s="114" t="s">
        <v>18</v>
      </c>
      <c r="C33" s="115"/>
      <c r="D33" s="115"/>
      <c r="E33" s="116"/>
      <c r="F33" s="48">
        <f>SUM(F30:F32)</f>
        <v>0</v>
      </c>
      <c r="G33" s="49" t="s">
        <v>39</v>
      </c>
      <c r="H33" s="66" t="s">
        <v>41</v>
      </c>
      <c r="I33" s="67">
        <f>AMM</f>
        <v>0</v>
      </c>
      <c r="J33" s="14">
        <f>I33*80%</f>
        <v>0</v>
      </c>
      <c r="K33" s="138" t="s">
        <v>49</v>
      </c>
      <c r="L33" s="139"/>
      <c r="M33" s="139"/>
      <c r="N33" s="140"/>
      <c r="O33" s="136" t="s">
        <v>50</v>
      </c>
      <c r="P33" s="137"/>
      <c r="Q33" s="137"/>
      <c r="R33" s="137"/>
      <c r="S33" s="137"/>
    </row>
    <row r="34" spans="2:19" x14ac:dyDescent="0.2">
      <c r="B34" s="117" t="s">
        <v>19</v>
      </c>
      <c r="C34" s="50"/>
      <c r="D34" s="50"/>
      <c r="E34" s="51"/>
      <c r="F34" s="79"/>
      <c r="G34" s="45"/>
      <c r="H34" s="64"/>
      <c r="I34" s="68"/>
      <c r="J34" s="12"/>
    </row>
    <row r="35" spans="2:19" ht="15" x14ac:dyDescent="0.25">
      <c r="B35" s="118"/>
      <c r="C35" s="43"/>
      <c r="D35" s="43"/>
      <c r="E35" s="44"/>
      <c r="F35" s="79"/>
      <c r="G35" s="45"/>
      <c r="H35" s="20"/>
      <c r="I35" s="71"/>
      <c r="J35" s="6"/>
    </row>
    <row r="36" spans="2:19" ht="18" customHeight="1" thickBot="1" x14ac:dyDescent="0.3">
      <c r="B36" s="119"/>
      <c r="C36" s="46"/>
      <c r="D36" s="46"/>
      <c r="E36" s="47"/>
      <c r="F36" s="80"/>
      <c r="G36" s="45"/>
      <c r="H36" s="65"/>
      <c r="I36" s="72"/>
      <c r="J36" s="13"/>
    </row>
    <row r="37" spans="2:19" ht="26.25" thickBot="1" x14ac:dyDescent="0.25">
      <c r="B37" s="114" t="s">
        <v>20</v>
      </c>
      <c r="C37" s="115"/>
      <c r="D37" s="115"/>
      <c r="E37" s="116"/>
      <c r="F37" s="48">
        <f>SUM(F34:F36)</f>
        <v>0</v>
      </c>
      <c r="G37" s="49" t="s">
        <v>39</v>
      </c>
      <c r="H37" s="66" t="s">
        <v>41</v>
      </c>
      <c r="I37" s="67">
        <f>AMM</f>
        <v>0</v>
      </c>
      <c r="J37" s="14">
        <f>I37*80%</f>
        <v>0</v>
      </c>
      <c r="K37" s="138" t="s">
        <v>49</v>
      </c>
      <c r="L37" s="139"/>
      <c r="M37" s="139"/>
      <c r="N37" s="140"/>
      <c r="O37" s="136" t="s">
        <v>50</v>
      </c>
      <c r="P37" s="137"/>
      <c r="Q37" s="137"/>
      <c r="R37" s="137"/>
      <c r="S37" s="137"/>
    </row>
    <row r="38" spans="2:19" x14ac:dyDescent="0.2">
      <c r="B38" s="117" t="s">
        <v>21</v>
      </c>
      <c r="C38" s="50"/>
      <c r="D38" s="50"/>
      <c r="E38" s="51"/>
      <c r="F38" s="79"/>
      <c r="G38" s="45"/>
      <c r="H38" s="64"/>
      <c r="I38" s="68"/>
      <c r="J38" s="12"/>
    </row>
    <row r="39" spans="2:19" x14ac:dyDescent="0.2">
      <c r="B39" s="118"/>
      <c r="C39" s="43"/>
      <c r="D39" s="43"/>
      <c r="E39" s="44"/>
      <c r="F39" s="79"/>
      <c r="G39" s="45"/>
      <c r="H39" s="20"/>
      <c r="I39" s="69"/>
      <c r="J39" s="6"/>
    </row>
    <row r="40" spans="2:19" ht="13.5" thickBot="1" x14ac:dyDescent="0.25">
      <c r="B40" s="119"/>
      <c r="C40" s="46"/>
      <c r="D40" s="46"/>
      <c r="E40" s="47"/>
      <c r="F40" s="80"/>
      <c r="G40" s="45"/>
      <c r="H40" s="65"/>
      <c r="I40" s="70"/>
      <c r="J40" s="13"/>
    </row>
    <row r="41" spans="2:19" ht="26.25" thickBot="1" x14ac:dyDescent="0.25">
      <c r="B41" s="114" t="s">
        <v>22</v>
      </c>
      <c r="C41" s="115"/>
      <c r="D41" s="115"/>
      <c r="E41" s="116"/>
      <c r="F41" s="48">
        <f>SUM(F38:F40)</f>
        <v>0</v>
      </c>
      <c r="G41" s="49" t="s">
        <v>39</v>
      </c>
      <c r="H41" s="66" t="s">
        <v>41</v>
      </c>
      <c r="I41" s="67">
        <f>AMM</f>
        <v>0</v>
      </c>
      <c r="J41" s="14">
        <f>I41*80%</f>
        <v>0</v>
      </c>
      <c r="K41" s="138" t="s">
        <v>49</v>
      </c>
      <c r="L41" s="139"/>
      <c r="M41" s="139"/>
      <c r="N41" s="140"/>
      <c r="O41" s="136" t="s">
        <v>50</v>
      </c>
      <c r="P41" s="137"/>
      <c r="Q41" s="137"/>
      <c r="R41" s="137"/>
      <c r="S41" s="137"/>
    </row>
    <row r="42" spans="2:19" x14ac:dyDescent="0.2">
      <c r="B42" s="117" t="s">
        <v>23</v>
      </c>
      <c r="C42" s="50"/>
      <c r="D42" s="50"/>
      <c r="E42" s="51"/>
      <c r="F42" s="79"/>
      <c r="G42" s="45"/>
      <c r="H42" s="64"/>
      <c r="I42" s="68"/>
      <c r="J42" s="12"/>
    </row>
    <row r="43" spans="2:19" x14ac:dyDescent="0.2">
      <c r="B43" s="118"/>
      <c r="C43" s="43"/>
      <c r="D43" s="43"/>
      <c r="E43" s="44"/>
      <c r="F43" s="79"/>
      <c r="G43" s="45"/>
      <c r="H43" s="20"/>
      <c r="I43" s="69"/>
      <c r="J43" s="6"/>
    </row>
    <row r="44" spans="2:19" ht="13.5" thickBot="1" x14ac:dyDescent="0.25">
      <c r="B44" s="119"/>
      <c r="C44" s="46"/>
      <c r="D44" s="46"/>
      <c r="E44" s="47"/>
      <c r="F44" s="80"/>
      <c r="G44" s="45"/>
      <c r="H44" s="65"/>
      <c r="I44" s="70"/>
      <c r="J44" s="13"/>
    </row>
    <row r="45" spans="2:19" ht="26.25" thickBot="1" x14ac:dyDescent="0.25">
      <c r="B45" s="114" t="s">
        <v>24</v>
      </c>
      <c r="C45" s="115"/>
      <c r="D45" s="115"/>
      <c r="E45" s="116"/>
      <c r="F45" s="48">
        <f>SUM(F42:F44)</f>
        <v>0</v>
      </c>
      <c r="G45" s="49" t="s">
        <v>39</v>
      </c>
      <c r="H45" s="66" t="s">
        <v>41</v>
      </c>
      <c r="I45" s="67">
        <f>AMM</f>
        <v>0</v>
      </c>
      <c r="J45" s="14">
        <f>I45*80%</f>
        <v>0</v>
      </c>
      <c r="K45" s="138" t="s">
        <v>49</v>
      </c>
      <c r="L45" s="139"/>
      <c r="M45" s="139"/>
      <c r="N45" s="140"/>
      <c r="O45" s="136" t="s">
        <v>50</v>
      </c>
      <c r="P45" s="137"/>
      <c r="Q45" s="137"/>
      <c r="R45" s="137"/>
      <c r="S45" s="137"/>
    </row>
    <row r="46" spans="2:19" x14ac:dyDescent="0.2">
      <c r="B46" s="117" t="s">
        <v>25</v>
      </c>
      <c r="C46" s="50"/>
      <c r="D46" s="50"/>
      <c r="E46" s="51"/>
      <c r="F46" s="79"/>
      <c r="G46" s="45"/>
      <c r="H46" s="64"/>
      <c r="I46" s="68"/>
      <c r="J46" s="12"/>
    </row>
    <row r="47" spans="2:19" x14ac:dyDescent="0.2">
      <c r="B47" s="118"/>
      <c r="C47" s="43"/>
      <c r="D47" s="43"/>
      <c r="E47" s="44"/>
      <c r="F47" s="79"/>
      <c r="G47" s="45"/>
      <c r="H47" s="20"/>
      <c r="I47" s="69"/>
      <c r="J47" s="6"/>
    </row>
    <row r="48" spans="2:19" ht="13.5" thickBot="1" x14ac:dyDescent="0.25">
      <c r="B48" s="119"/>
      <c r="C48" s="46"/>
      <c r="D48" s="46"/>
      <c r="E48" s="47"/>
      <c r="F48" s="80"/>
      <c r="G48" s="45"/>
      <c r="H48" s="65"/>
      <c r="I48" s="70"/>
      <c r="J48" s="13"/>
    </row>
    <row r="49" spans="1:19" ht="26.25" thickBot="1" x14ac:dyDescent="0.25">
      <c r="B49" s="114" t="s">
        <v>26</v>
      </c>
      <c r="C49" s="115"/>
      <c r="D49" s="115"/>
      <c r="E49" s="116"/>
      <c r="F49" s="48">
        <f>SUM(F46:F48)</f>
        <v>0</v>
      </c>
      <c r="G49" s="49" t="s">
        <v>39</v>
      </c>
      <c r="H49" s="66" t="s">
        <v>40</v>
      </c>
      <c r="I49" s="67">
        <f>AMM</f>
        <v>0</v>
      </c>
      <c r="J49" s="14">
        <f>I49*20%</f>
        <v>0</v>
      </c>
      <c r="K49" s="138" t="s">
        <v>49</v>
      </c>
      <c r="L49" s="139"/>
      <c r="M49" s="139"/>
      <c r="N49" s="140"/>
      <c r="O49" s="136" t="s">
        <v>51</v>
      </c>
      <c r="P49" s="137"/>
      <c r="Q49" s="137"/>
      <c r="R49" s="137"/>
      <c r="S49" s="137"/>
    </row>
    <row r="50" spans="1:19" x14ac:dyDescent="0.2">
      <c r="B50" s="117" t="s">
        <v>27</v>
      </c>
      <c r="C50" s="50"/>
      <c r="D50" s="50"/>
      <c r="E50" s="51"/>
      <c r="F50" s="79"/>
      <c r="G50" s="45"/>
      <c r="H50" s="64"/>
      <c r="I50" s="68"/>
      <c r="J50" s="12"/>
    </row>
    <row r="51" spans="1:19" x14ac:dyDescent="0.2">
      <c r="B51" s="118"/>
      <c r="C51" s="43"/>
      <c r="D51" s="43"/>
      <c r="E51" s="44"/>
      <c r="F51" s="79"/>
      <c r="G51" s="45"/>
      <c r="H51" s="20"/>
      <c r="I51" s="69"/>
      <c r="J51" s="6"/>
    </row>
    <row r="52" spans="1:19" ht="13.5" thickBot="1" x14ac:dyDescent="0.25">
      <c r="B52" s="119"/>
      <c r="C52" s="46"/>
      <c r="D52" s="46"/>
      <c r="E52" s="47"/>
      <c r="F52" s="80"/>
      <c r="G52" s="45"/>
      <c r="H52" s="65"/>
      <c r="I52" s="70"/>
      <c r="J52" s="13"/>
    </row>
    <row r="53" spans="1:19" ht="26.25" thickBot="1" x14ac:dyDescent="0.25">
      <c r="B53" s="114" t="s">
        <v>28</v>
      </c>
      <c r="C53" s="115"/>
      <c r="D53" s="115"/>
      <c r="E53" s="116"/>
      <c r="F53" s="48">
        <f>SUM(F50:F52)</f>
        <v>0</v>
      </c>
      <c r="G53" s="49" t="s">
        <v>39</v>
      </c>
      <c r="H53" s="66" t="s">
        <v>41</v>
      </c>
      <c r="I53" s="67">
        <f>AMM</f>
        <v>0</v>
      </c>
      <c r="J53" s="14">
        <f>I53*80%</f>
        <v>0</v>
      </c>
      <c r="K53" s="138" t="s">
        <v>49</v>
      </c>
      <c r="L53" s="139"/>
      <c r="M53" s="139"/>
      <c r="N53" s="140"/>
      <c r="O53" s="136" t="s">
        <v>50</v>
      </c>
      <c r="P53" s="137"/>
      <c r="Q53" s="137"/>
      <c r="R53" s="137"/>
      <c r="S53" s="137"/>
    </row>
    <row r="54" spans="1:19" x14ac:dyDescent="0.2">
      <c r="B54" s="117" t="s">
        <v>29</v>
      </c>
      <c r="C54" s="50"/>
      <c r="D54" s="50"/>
      <c r="E54" s="51"/>
      <c r="F54" s="79"/>
      <c r="G54" s="45"/>
      <c r="H54" s="64"/>
      <c r="I54" s="68"/>
      <c r="J54" s="12"/>
    </row>
    <row r="55" spans="1:19" x14ac:dyDescent="0.2">
      <c r="B55" s="118"/>
      <c r="C55" s="43"/>
      <c r="D55" s="43"/>
      <c r="E55" s="44"/>
      <c r="F55" s="79"/>
      <c r="G55" s="45"/>
      <c r="H55" s="20"/>
      <c r="I55" s="69"/>
      <c r="J55" s="6"/>
    </row>
    <row r="56" spans="1:19" ht="13.5" thickBot="1" x14ac:dyDescent="0.25">
      <c r="B56" s="119"/>
      <c r="C56" s="46"/>
      <c r="D56" s="46"/>
      <c r="E56" s="47"/>
      <c r="F56" s="80"/>
      <c r="G56" s="45"/>
      <c r="H56" s="65"/>
      <c r="I56" s="70"/>
      <c r="J56" s="13"/>
    </row>
    <row r="57" spans="1:19" ht="26.25" thickBot="1" x14ac:dyDescent="0.25">
      <c r="B57" s="114" t="s">
        <v>30</v>
      </c>
      <c r="C57" s="115"/>
      <c r="D57" s="115"/>
      <c r="E57" s="116"/>
      <c r="F57" s="48">
        <f>SUM(F54:F56)</f>
        <v>0</v>
      </c>
      <c r="G57" s="49" t="s">
        <v>39</v>
      </c>
      <c r="H57" s="66" t="s">
        <v>42</v>
      </c>
      <c r="I57" s="67">
        <f>AMM</f>
        <v>0</v>
      </c>
      <c r="J57" s="14">
        <f>I57*10%</f>
        <v>0</v>
      </c>
      <c r="K57" s="138" t="s">
        <v>49</v>
      </c>
      <c r="L57" s="139"/>
      <c r="M57" s="139"/>
      <c r="N57" s="140"/>
      <c r="O57" s="136" t="s">
        <v>48</v>
      </c>
      <c r="P57" s="137"/>
      <c r="Q57" s="137"/>
      <c r="R57" s="137"/>
      <c r="S57" s="137"/>
    </row>
    <row r="58" spans="1:19" ht="13.5" thickBot="1" x14ac:dyDescent="0.25">
      <c r="A58" s="52" t="s">
        <v>32</v>
      </c>
      <c r="B58" s="132" t="s">
        <v>31</v>
      </c>
      <c r="C58" s="132"/>
      <c r="D58" s="132"/>
      <c r="E58" s="133"/>
      <c r="F58" s="53">
        <f>F25+F33+F37+F41+F45+F49+F53+F57</f>
        <v>0</v>
      </c>
      <c r="G58" s="54"/>
      <c r="H58" s="64"/>
      <c r="I58" s="68"/>
      <c r="J58" s="12"/>
    </row>
    <row r="59" spans="1:19" ht="13.5" thickBot="1" x14ac:dyDescent="0.25">
      <c r="A59" s="52" t="s">
        <v>33</v>
      </c>
      <c r="B59" s="134" t="s">
        <v>38</v>
      </c>
      <c r="C59" s="134"/>
      <c r="D59" s="134"/>
      <c r="E59" s="135"/>
      <c r="F59" s="53">
        <f>F33+F37+F41+F45+F49+F53+F57+F25</f>
        <v>0</v>
      </c>
      <c r="G59" s="54"/>
      <c r="H59" s="20"/>
      <c r="I59" s="69"/>
      <c r="J59" s="6"/>
      <c r="L59" s="55"/>
    </row>
    <row r="60" spans="1:19" ht="50.25" customHeight="1" thickBot="1" x14ac:dyDescent="0.25">
      <c r="A60" s="52" t="s">
        <v>34</v>
      </c>
      <c r="B60" s="56" t="s">
        <v>36</v>
      </c>
      <c r="C60" s="57" t="s">
        <v>35</v>
      </c>
      <c r="D60" s="58">
        <f>F59</f>
        <v>0</v>
      </c>
      <c r="E60" s="59" t="s">
        <v>43</v>
      </c>
      <c r="F60" s="60">
        <v>0</v>
      </c>
      <c r="G60" s="49" t="s">
        <v>39</v>
      </c>
      <c r="H60" s="122" t="s">
        <v>57</v>
      </c>
      <c r="I60" s="123"/>
      <c r="J60" s="124"/>
    </row>
    <row r="61" spans="1:19" ht="13.5" thickBot="1" x14ac:dyDescent="0.25">
      <c r="D61" s="61">
        <v>0.8</v>
      </c>
      <c r="E61" s="62">
        <f>D60*D61</f>
        <v>0</v>
      </c>
    </row>
  </sheetData>
  <sheetProtection insertRows="0" selectLockedCells="1"/>
  <protectedRanges>
    <protectedRange algorithmName="SHA-512" hashValue="+TCZPfHVKQd3uGGsimvXDhrF+BjGk/BLtfL2w07KVVKrpY7TLOuKf6pXTLfkv5C4gU09Dn6+bJdyan+oYf5H/Q==" saltValue="T1A+SctzXfBXJVpWoUrikA==" spinCount="100000" sqref="F30:F32" name="Intervallo4"/>
    <protectedRange algorithmName="SHA-512" hashValue="9yhhiN0y1d7/fc1JOw7aDQTi/5T24j/5Jc5tW8pHJfDjdMT0AoTtAf92ZQ4xKd+qu7aotPhuCFs0UaBeOTC72g==" saltValue="yrS0CxSjbrsQUojjumyWfg==" spinCount="100000" sqref="F17:F19" name="Intervallo2"/>
    <protectedRange algorithmName="SHA-512" hashValue="lO4hQBN+HLwtUC9uAtyPAExStorPiobYhan8NKBVlQqQBi4kWXCfMWKCYufCSVRXKbHA6uZ6pZKcKaL4nCioag==" saltValue="yp71MuntO45g9e+QrYxYQA==" spinCount="100000" sqref="F13:F15" name="Intervallo1"/>
    <protectedRange algorithmName="SHA-512" hashValue="MnZnQ0QlSuciEradbGmVVLE5hYG/d300hZH5SAhnVP2oKW2TwHRSLesTLOEAIBefTgk7XN2ng5MMT92Cg5RDhg==" saltValue="TFwsVxMPpZFvNgnhu+hU3g==" spinCount="100000" sqref="F21:F23" name="Intervallo3"/>
  </protectedRanges>
  <mergeCells count="47">
    <mergeCell ref="K45:N45"/>
    <mergeCell ref="O45:S45"/>
    <mergeCell ref="O26:S27"/>
    <mergeCell ref="K26:N27"/>
    <mergeCell ref="K33:N33"/>
    <mergeCell ref="O33:S33"/>
    <mergeCell ref="K37:N37"/>
    <mergeCell ref="O37:S37"/>
    <mergeCell ref="K41:N41"/>
    <mergeCell ref="O41:S41"/>
    <mergeCell ref="O57:S57"/>
    <mergeCell ref="K57:N57"/>
    <mergeCell ref="K53:N53"/>
    <mergeCell ref="O53:S53"/>
    <mergeCell ref="K49:N49"/>
    <mergeCell ref="O49:S49"/>
    <mergeCell ref="H60:J60"/>
    <mergeCell ref="B26:B27"/>
    <mergeCell ref="C26:E27"/>
    <mergeCell ref="F26:F27"/>
    <mergeCell ref="B53:E53"/>
    <mergeCell ref="B54:B56"/>
    <mergeCell ref="B30:B32"/>
    <mergeCell ref="B33:E33"/>
    <mergeCell ref="B34:B36"/>
    <mergeCell ref="B37:E37"/>
    <mergeCell ref="B38:B40"/>
    <mergeCell ref="B57:E57"/>
    <mergeCell ref="B58:E58"/>
    <mergeCell ref="B59:E59"/>
    <mergeCell ref="B41:E41"/>
    <mergeCell ref="B42:B44"/>
    <mergeCell ref="B45:E45"/>
    <mergeCell ref="B46:B48"/>
    <mergeCell ref="B49:E49"/>
    <mergeCell ref="B50:B52"/>
    <mergeCell ref="B24:E24"/>
    <mergeCell ref="B25:E25"/>
    <mergeCell ref="B16:E16"/>
    <mergeCell ref="B17:B19"/>
    <mergeCell ref="B20:E20"/>
    <mergeCell ref="B21:B23"/>
    <mergeCell ref="B7:F7"/>
    <mergeCell ref="C8:F8"/>
    <mergeCell ref="E10:F10"/>
    <mergeCell ref="B11:F11"/>
    <mergeCell ref="B13:B15"/>
  </mergeCells>
  <conditionalFormatting sqref="B26">
    <cfRule type="containsText" dxfId="24" priority="27" operator="containsText" text="superiore">
      <formula>NOT(ISERROR(SEARCH("superiore",B26)))</formula>
    </cfRule>
  </conditionalFormatting>
  <conditionalFormatting sqref="E61">
    <cfRule type="cellIs" dxfId="23" priority="23" operator="greaterThan">
      <formula>12000</formula>
    </cfRule>
    <cfRule type="cellIs" dxfId="22" priority="24" operator="greaterThan">
      <formula>15000</formula>
    </cfRule>
  </conditionalFormatting>
  <conditionalFormatting sqref="F31">
    <cfRule type="cellIs" dxfId="21" priority="1" operator="greaterThan">
      <formula>$J$33</formula>
    </cfRule>
  </conditionalFormatting>
  <conditionalFormatting sqref="F33">
    <cfRule type="cellIs" dxfId="20" priority="2" operator="greaterThan">
      <formula>$J$33</formula>
    </cfRule>
  </conditionalFormatting>
  <conditionalFormatting sqref="F60">
    <cfRule type="cellIs" dxfId="19" priority="26" operator="greaterThan">
      <formula>15000</formula>
    </cfRule>
  </conditionalFormatting>
  <conditionalFormatting sqref="F14:G14">
    <cfRule type="containsText" dxfId="18" priority="31" operator="containsText" text="superiore">
      <formula>NOT(ISERROR(SEARCH("superiore",F14)))</formula>
    </cfRule>
  </conditionalFormatting>
  <conditionalFormatting sqref="F58:G58">
    <cfRule type="containsText" dxfId="17" priority="28" operator="containsText" text="non">
      <formula>NOT(ISERROR(SEARCH("non",F58)))</formula>
    </cfRule>
  </conditionalFormatting>
  <conditionalFormatting sqref="F58:G59">
    <cfRule type="cellIs" dxfId="16" priority="29" operator="equal">
      <formula>"L'importo totale non raggiunge l'investimento minimo"</formula>
    </cfRule>
  </conditionalFormatting>
  <conditionalFormatting sqref="G27:G29">
    <cfRule type="cellIs" dxfId="15" priority="20" operator="greaterThan">
      <formula>$F$26&gt;$J$27</formula>
    </cfRule>
  </conditionalFormatting>
  <conditionalFormatting sqref="O26">
    <cfRule type="containsText" dxfId="14" priority="3" operator="containsText" text="superiore">
      <formula>NOT(ISERROR(SEARCH("superiore",O26)))</formula>
    </cfRule>
  </conditionalFormatting>
  <conditionalFormatting sqref="O33:S33">
    <cfRule type="containsText" dxfId="13" priority="10" operator="containsText" text="superiore">
      <formula>NOT(ISERROR(SEARCH("superiore",O33)))</formula>
    </cfRule>
    <cfRule type="containsText" dxfId="12" priority="11" operator="containsText" text="spesa">
      <formula>NOT(ISERROR(SEARCH("spesa",O33)))</formula>
    </cfRule>
  </conditionalFormatting>
  <conditionalFormatting sqref="O37:S37">
    <cfRule type="containsText" dxfId="11" priority="8" operator="containsText" text="superiore">
      <formula>NOT(ISERROR(SEARCH("superiore",O37)))</formula>
    </cfRule>
    <cfRule type="containsText" dxfId="10" priority="9" operator="containsText" text="spesa">
      <formula>NOT(ISERROR(SEARCH("spesa",O37)))</formula>
    </cfRule>
  </conditionalFormatting>
  <conditionalFormatting sqref="O41:S41">
    <cfRule type="containsText" dxfId="9" priority="6" operator="containsText" text="superiore">
      <formula>NOT(ISERROR(SEARCH("superiore",O41)))</formula>
    </cfRule>
    <cfRule type="containsText" dxfId="8" priority="7" operator="containsText" text="spesa">
      <formula>NOT(ISERROR(SEARCH("spesa",O41)))</formula>
    </cfRule>
  </conditionalFormatting>
  <conditionalFormatting sqref="O45:S45">
    <cfRule type="containsText" dxfId="7" priority="4" operator="containsText" text="superiore">
      <formula>NOT(ISERROR(SEARCH("superiore",O45)))</formula>
    </cfRule>
    <cfRule type="containsText" dxfId="6" priority="5" operator="containsText" text="spesa">
      <formula>NOT(ISERROR(SEARCH("spesa",O45)))</formula>
    </cfRule>
  </conditionalFormatting>
  <conditionalFormatting sqref="O49:S49">
    <cfRule type="containsText" dxfId="5" priority="12" operator="containsText" text="superiore">
      <formula>NOT(ISERROR(SEARCH("superiore",O49)))</formula>
    </cfRule>
    <cfRule type="containsText" dxfId="4" priority="13" operator="containsText" text="spesa">
      <formula>NOT(ISERROR(SEARCH("spesa",O49)))</formula>
    </cfRule>
  </conditionalFormatting>
  <conditionalFormatting sqref="O53:S53">
    <cfRule type="containsText" dxfId="3" priority="14" operator="containsText" text="superiore">
      <formula>NOT(ISERROR(SEARCH("superiore",O53)))</formula>
    </cfRule>
    <cfRule type="containsText" dxfId="2" priority="15" operator="containsText" text="spesa">
      <formula>NOT(ISERROR(SEARCH("spesa",O53)))</formula>
    </cfRule>
  </conditionalFormatting>
  <conditionalFormatting sqref="O57:S57">
    <cfRule type="containsText" dxfId="1" priority="16" operator="containsText" text="superiore">
      <formula>NOT(ISERROR(SEARCH("superiore",O57)))</formula>
    </cfRule>
    <cfRule type="containsText" dxfId="0" priority="17" operator="containsText" text="spesa">
      <formula>NOT(ISERROR(SEARCH("spesa",O57)))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Foglio2</vt:lpstr>
      <vt:lpstr>AMM</vt:lpstr>
      <vt:lpstr>OBB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Ascoli</dc:creator>
  <cp:lastModifiedBy>Ascoli</cp:lastModifiedBy>
  <dcterms:created xsi:type="dcterms:W3CDTF">2023-09-27T07:43:53Z</dcterms:created>
  <dcterms:modified xsi:type="dcterms:W3CDTF">2025-02-17T14:51:26Z</dcterms:modified>
</cp:coreProperties>
</file>